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lendinginc.sharepoint.com/sites/CapitalMarkets/Shared Documents/Secondary Markets/Investors/City Lending Tax ID Max-SMC/Forms &amp; Worksheets/"/>
    </mc:Choice>
  </mc:AlternateContent>
  <xr:revisionPtr revIDLastSave="75" documentId="8_{38C1BF90-5D1A-4C05-AA4F-E33B49E9ACF0}" xr6:coauthVersionLast="47" xr6:coauthVersionMax="47" xr10:uidLastSave="{41544958-80BD-427B-8CB4-A10AF73F0EDA}"/>
  <bookViews>
    <workbookView xWindow="-110" yWindow="-110" windowWidth="19420" windowHeight="10300" xr2:uid="{00000000-000D-0000-FFFF-FFFF00000000}"/>
  </bookViews>
  <sheets>
    <sheet name="Table 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F52" i="1" s="1"/>
  <c r="C32" i="1"/>
  <c r="G10" i="1"/>
  <c r="G22" i="1" s="1"/>
  <c r="C31" i="1" s="1"/>
  <c r="G31" i="1" l="1"/>
</calcChain>
</file>

<file path=xl/sharedStrings.xml><?xml version="1.0" encoding="utf-8"?>
<sst xmlns="http://schemas.openxmlformats.org/spreadsheetml/2006/main" count="67" uniqueCount="44">
  <si>
    <t xml:space="preserve">Company Name
</t>
  </si>
  <si>
    <t>UW or Employee Filling in the Form:</t>
  </si>
  <si>
    <t xml:space="preserve">Borrower Name: </t>
  </si>
  <si>
    <t xml:space="preserve">Loan #: </t>
  </si>
  <si>
    <t>Bank, Acct #, Month</t>
  </si>
  <si>
    <t>Account Type</t>
  </si>
  <si>
    <t>Statement Balance</t>
  </si>
  <si>
    <t>Liquid Asset (x)</t>
  </si>
  <si>
    <t>% Used to Disc</t>
  </si>
  <si>
    <t>Total After Discount</t>
  </si>
  <si>
    <t>Wells Fargo #7637 December</t>
  </si>
  <si>
    <t>Checking / Savings / Cash</t>
  </si>
  <si>
    <t>X</t>
  </si>
  <si>
    <t>$                            -</t>
  </si>
  <si>
    <t>Gross Assets</t>
  </si>
  <si>
    <t>Net Assets</t>
  </si>
  <si>
    <t>Reductions:</t>
  </si>
  <si>
    <t>Cash to Close</t>
  </si>
  <si>
    <t>Monthly Accounts</t>
  </si>
  <si>
    <t>Total Reductions</t>
  </si>
  <si>
    <t>Final Reconciliation:</t>
  </si>
  <si>
    <t>Liquid Assets:</t>
  </si>
  <si>
    <t>Post Closing Reserves:</t>
  </si>
  <si>
    <t>Required Liquid Assets:</t>
  </si>
  <si>
    <t>Required Reserves:</t>
  </si>
  <si>
    <t>Amount Short (Liquid):</t>
  </si>
  <si>
    <t>$                                              -</t>
  </si>
  <si>
    <t>Amount Short (Reserves):</t>
  </si>
  <si>
    <t>$                             -</t>
  </si>
  <si>
    <t>Comments:</t>
  </si>
  <si>
    <t>Subject Property Address (Program Requirements):</t>
  </si>
  <si>
    <t>PITIA</t>
  </si>
  <si>
    <t># of Months</t>
  </si>
  <si>
    <t>Reserves</t>
  </si>
  <si>
    <t>address</t>
  </si>
  <si>
    <t>$                                                 -</t>
  </si>
  <si>
    <t>Other:</t>
  </si>
  <si>
    <t>Total Required Reserves:</t>
  </si>
  <si>
    <t>if the EMD has cleared the bank account statement submitted include the EMD in the liquidity</t>
  </si>
  <si>
    <t>Cash to Close Worksheet</t>
  </si>
  <si>
    <r>
      <rPr>
        <b/>
        <sz val="12"/>
        <rFont val="Calibri"/>
        <family val="2"/>
        <scheme val="minor"/>
      </rPr>
      <t>Amount
(Enter as positive)</t>
    </r>
  </si>
  <si>
    <r>
      <rPr>
        <sz val="11"/>
        <color rgb="FFFF0000"/>
        <rFont val="Calibri"/>
        <family val="2"/>
        <scheme val="minor"/>
      </rPr>
      <t>$                                   -</t>
    </r>
  </si>
  <si>
    <t>Reserve Calculator</t>
  </si>
  <si>
    <t>Fill in amount-Calculate if required reserves is more than post closing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</si>
</sst>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\ #,##0.00"/>
    <numFmt numFmtId="165" formatCode="\$\ #,##0.00_);[Red]\(\$\ #,##0.00\)"/>
    <numFmt numFmtId="166" formatCode="\$#,##0.00"/>
  </numFmts>
  <fonts count="1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20"/>
      <name val="Century Gothic"/>
      <family val="2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rgb="FF000000"/>
      <name val="Calibri"/>
      <family val="2"/>
    </font>
    <font>
      <sz val="12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A9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5" fillId="2" borderId="13" xfId="0" applyFont="1" applyFill="1" applyBorder="1" applyAlignment="1">
      <alignment horizontal="right" vertical="top" wrapText="1"/>
    </xf>
    <xf numFmtId="0" fontId="6" fillId="2" borderId="13" xfId="0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 vertical="top" shrinkToFit="1"/>
    </xf>
    <xf numFmtId="164" fontId="7" fillId="0" borderId="1" xfId="0" applyNumberFormat="1" applyFont="1" applyBorder="1" applyAlignment="1">
      <alignment horizontal="left" vertical="top" shrinkToFit="1"/>
    </xf>
    <xf numFmtId="0" fontId="8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top" shrinkToFit="1"/>
    </xf>
    <xf numFmtId="165" fontId="4" fillId="0" borderId="1" xfId="0" applyNumberFormat="1" applyFont="1" applyBorder="1" applyAlignment="1">
      <alignment horizontal="left" vertical="top" shrinkToFit="1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top" wrapText="1"/>
    </xf>
    <xf numFmtId="0" fontId="10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left" vertical="top"/>
    </xf>
    <xf numFmtId="0" fontId="1" fillId="0" borderId="13" xfId="0" applyFont="1" applyBorder="1" applyAlignment="1">
      <alignment horizontal="center" vertical="top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9" fillId="2" borderId="2" xfId="0" applyFont="1" applyFill="1" applyBorder="1" applyAlignment="1">
      <alignment horizontal="left" vertical="top" wrapText="1" indent="8"/>
    </xf>
    <xf numFmtId="0" fontId="9" fillId="2" borderId="3" xfId="0" applyFont="1" applyFill="1" applyBorder="1" applyAlignment="1">
      <alignment horizontal="left" vertical="top" wrapText="1" indent="8"/>
    </xf>
    <xf numFmtId="0" fontId="9" fillId="2" borderId="4" xfId="0" applyFont="1" applyFill="1" applyBorder="1" applyAlignment="1">
      <alignment horizontal="left" vertical="top" wrapText="1" indent="8"/>
    </xf>
    <xf numFmtId="164" fontId="7" fillId="0" borderId="2" xfId="0" applyNumberFormat="1" applyFont="1" applyBorder="1" applyAlignment="1">
      <alignment horizontal="left" vertical="top" shrinkToFit="1"/>
    </xf>
    <xf numFmtId="164" fontId="7" fillId="0" borderId="4" xfId="0" applyNumberFormat="1" applyFont="1" applyBorder="1" applyAlignment="1">
      <alignment horizontal="left" vertical="top" shrinkToFit="1"/>
    </xf>
    <xf numFmtId="0" fontId="7" fillId="0" borderId="2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8" fillId="0" borderId="2" xfId="0" applyFont="1" applyBorder="1" applyAlignment="1">
      <alignment horizontal="left" vertical="top" wrapText="1" indent="4"/>
    </xf>
    <xf numFmtId="0" fontId="8" fillId="0" borderId="4" xfId="0" applyFont="1" applyBorder="1" applyAlignment="1">
      <alignment horizontal="left" vertical="top" wrapText="1" indent="4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right" vertical="top" wrapText="1"/>
    </xf>
    <xf numFmtId="0" fontId="8" fillId="0" borderId="4" xfId="0" applyFont="1" applyBorder="1" applyAlignment="1">
      <alignment horizontal="right" vertical="top" wrapText="1"/>
    </xf>
    <xf numFmtId="0" fontId="8" fillId="0" borderId="3" xfId="0" applyFont="1" applyBorder="1" applyAlignment="1">
      <alignment horizontal="left" vertical="top" wrapText="1" indent="4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 indent="5"/>
    </xf>
    <xf numFmtId="0" fontId="8" fillId="0" borderId="3" xfId="0" applyFont="1" applyBorder="1" applyAlignment="1">
      <alignment horizontal="left" vertical="top" wrapText="1" indent="5"/>
    </xf>
    <xf numFmtId="0" fontId="8" fillId="0" borderId="4" xfId="0" applyFont="1" applyBorder="1" applyAlignment="1">
      <alignment horizontal="left" vertical="top" wrapText="1" indent="5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2" fillId="2" borderId="8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66" fontId="7" fillId="0" borderId="1" xfId="0" applyNumberFormat="1" applyFont="1" applyFill="1" applyBorder="1" applyAlignment="1">
      <alignment horizontal="center" vertical="top" shrinkToFit="1"/>
    </xf>
    <xf numFmtId="1" fontId="7" fillId="0" borderId="2" xfId="0" applyNumberFormat="1" applyFont="1" applyFill="1" applyBorder="1" applyAlignment="1">
      <alignment horizontal="center" vertical="top" shrinkToFit="1"/>
    </xf>
    <xf numFmtId="1" fontId="7" fillId="0" borderId="4" xfId="0" applyNumberFormat="1" applyFont="1" applyFill="1" applyBorder="1" applyAlignment="1">
      <alignment horizontal="center" vertical="top" shrinkToFit="1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1" fontId="7" fillId="0" borderId="1" xfId="0" applyNumberFormat="1" applyFont="1" applyFill="1" applyBorder="1" applyAlignment="1">
      <alignment horizontal="center" vertical="top" shrinkToFit="1"/>
    </xf>
    <xf numFmtId="164" fontId="7" fillId="0" borderId="1" xfId="0" applyNumberFormat="1" applyFont="1" applyFill="1" applyBorder="1" applyAlignment="1">
      <alignment horizontal="left" vertical="top" shrinkToFit="1"/>
    </xf>
    <xf numFmtId="0" fontId="8" fillId="0" borderId="1" xfId="0" applyFont="1" applyFill="1" applyBorder="1" applyAlignment="1">
      <alignment horizontal="center" vertical="top" wrapText="1"/>
    </xf>
    <xf numFmtId="9" fontId="7" fillId="0" borderId="1" xfId="0" applyNumberFormat="1" applyFont="1" applyFill="1" applyBorder="1" applyAlignment="1">
      <alignment horizontal="center" vertical="top" shrinkToFit="1"/>
    </xf>
    <xf numFmtId="0" fontId="8" fillId="0" borderId="1" xfId="0" applyFont="1" applyFill="1" applyBorder="1" applyAlignment="1">
      <alignment horizontal="left" vertical="top" wrapText="1" indent="4"/>
    </xf>
    <xf numFmtId="164" fontId="7" fillId="0" borderId="2" xfId="0" applyNumberFormat="1" applyFont="1" applyFill="1" applyBorder="1" applyAlignment="1">
      <alignment horizontal="left" vertical="top" shrinkToFit="1"/>
    </xf>
    <xf numFmtId="164" fontId="7" fillId="0" borderId="4" xfId="0" applyNumberFormat="1" applyFont="1" applyFill="1" applyBorder="1" applyAlignment="1">
      <alignment horizontal="left" vertical="top" shrinkToFit="1"/>
    </xf>
    <xf numFmtId="0" fontId="8" fillId="0" borderId="1" xfId="0" applyFont="1" applyFill="1" applyBorder="1" applyAlignment="1">
      <alignment horizontal="left" vertical="top" wrapText="1" indent="3"/>
    </xf>
    <xf numFmtId="0" fontId="1" fillId="0" borderId="0" xfId="0" applyFont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8" fillId="0" borderId="13" xfId="0" applyFont="1" applyFill="1" applyBorder="1" applyAlignment="1">
      <alignment horizontal="center" vertical="top" wrapText="1"/>
    </xf>
    <xf numFmtId="1" fontId="7" fillId="0" borderId="13" xfId="0" applyNumberFormat="1" applyFont="1" applyFill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A9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450849</xdr:colOff>
      <xdr:row>0</xdr:row>
      <xdr:rowOff>0</xdr:rowOff>
    </xdr:from>
    <xdr:to>
      <xdr:col>6</xdr:col>
      <xdr:colOff>938751</xdr:colOff>
      <xdr:row>0</xdr:row>
      <xdr:rowOff>612775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00B249-9F01-ABC9-F621-FEDBF2302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599" y="0"/>
          <a:ext cx="2321465" cy="6127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showGridLines="0" tabSelected="1" topLeftCell="A22" zoomScale="70" zoomScaleNormal="70" workbookViewId="0">
      <selection activeCell="K27" sqref="K27"/>
    </sheetView>
  </sheetViews>
  <sheetFormatPr defaultColWidth="8.796875" defaultRowHeight="13" x14ac:dyDescent="0.3"/>
  <cols>
    <col min="1" max="1" width="2.796875" style="1" customWidth="1"/>
    <col min="2" max="2" width="45.296875" style="1" customWidth="1"/>
    <col min="3" max="3" width="22.19921875" style="1" customWidth="1"/>
    <col min="4" max="4" width="14.19921875" style="1" customWidth="1"/>
    <col min="5" max="5" width="14.796875" style="1" customWidth="1"/>
    <col min="6" max="6" width="14.09765625" style="1" customWidth="1"/>
    <col min="7" max="7" width="16.296875" style="1" customWidth="1"/>
    <col min="8" max="9" width="8.796875" style="1"/>
    <col min="10" max="10" width="12.796875" style="1" customWidth="1"/>
    <col min="11" max="16384" width="8.796875" style="1"/>
  </cols>
  <sheetData>
    <row r="1" spans="1:7" ht="52.5" customHeight="1" x14ac:dyDescent="0.3">
      <c r="A1" s="24"/>
      <c r="B1" s="24"/>
      <c r="C1" s="24"/>
      <c r="D1" s="24"/>
      <c r="E1" s="24"/>
      <c r="F1" s="24"/>
      <c r="G1" s="24"/>
    </row>
    <row r="2" spans="1:7" ht="19" customHeight="1" x14ac:dyDescent="0.3">
      <c r="A2" s="77" t="s">
        <v>39</v>
      </c>
      <c r="B2" s="63"/>
      <c r="C2" s="63"/>
      <c r="D2" s="63"/>
      <c r="E2" s="63"/>
      <c r="F2" s="63"/>
      <c r="G2" s="64"/>
    </row>
    <row r="3" spans="1:7" x14ac:dyDescent="0.3">
      <c r="A3" s="2"/>
      <c r="B3" s="3"/>
      <c r="C3" s="3"/>
      <c r="D3" s="3"/>
      <c r="E3" s="3"/>
      <c r="F3" s="3"/>
      <c r="G3" s="4"/>
    </row>
    <row r="4" spans="1:7" ht="16.5" customHeight="1" x14ac:dyDescent="0.3">
      <c r="B4" s="9" t="s">
        <v>0</v>
      </c>
      <c r="C4" s="101"/>
      <c r="D4" s="101"/>
      <c r="E4" s="5"/>
      <c r="F4" s="5"/>
      <c r="G4" s="7"/>
    </row>
    <row r="5" spans="1:7" ht="16" customHeight="1" x14ac:dyDescent="0.3">
      <c r="B5" s="9" t="s">
        <v>1</v>
      </c>
      <c r="C5" s="101"/>
      <c r="D5" s="101"/>
      <c r="E5" s="99"/>
      <c r="F5" s="99"/>
      <c r="G5" s="100"/>
    </row>
    <row r="6" spans="1:7" ht="15.5" x14ac:dyDescent="0.3">
      <c r="A6" s="6"/>
      <c r="B6" s="10" t="s">
        <v>2</v>
      </c>
      <c r="C6" s="102"/>
      <c r="D6" s="102"/>
      <c r="E6" s="99"/>
      <c r="F6" s="99"/>
      <c r="G6" s="100"/>
    </row>
    <row r="7" spans="1:7" ht="15.5" x14ac:dyDescent="0.3">
      <c r="A7" s="6"/>
      <c r="B7" s="10" t="s">
        <v>3</v>
      </c>
      <c r="C7" s="101"/>
      <c r="D7" s="101"/>
      <c r="E7" s="99"/>
      <c r="F7" s="99"/>
      <c r="G7" s="100"/>
    </row>
    <row r="8" spans="1:7" x14ac:dyDescent="0.3">
      <c r="A8" s="65"/>
      <c r="B8" s="66"/>
      <c r="C8" s="66"/>
      <c r="D8" s="66"/>
      <c r="E8" s="66"/>
      <c r="F8" s="66"/>
      <c r="G8" s="67"/>
    </row>
    <row r="9" spans="1:7" ht="31" x14ac:dyDescent="0.3">
      <c r="A9" s="11"/>
      <c r="B9" s="12" t="s">
        <v>4</v>
      </c>
      <c r="C9" s="12" t="s">
        <v>5</v>
      </c>
      <c r="D9" s="12" t="s">
        <v>6</v>
      </c>
      <c r="E9" s="13" t="s">
        <v>7</v>
      </c>
      <c r="F9" s="13" t="s">
        <v>8</v>
      </c>
      <c r="G9" s="12" t="s">
        <v>9</v>
      </c>
    </row>
    <row r="10" spans="1:7" ht="29" x14ac:dyDescent="0.3">
      <c r="A10" s="91">
        <v>1</v>
      </c>
      <c r="B10" s="81" t="s">
        <v>10</v>
      </c>
      <c r="C10" s="81" t="s">
        <v>11</v>
      </c>
      <c r="D10" s="92">
        <v>79101.19</v>
      </c>
      <c r="E10" s="93" t="s">
        <v>12</v>
      </c>
      <c r="F10" s="94">
        <v>1</v>
      </c>
      <c r="G10" s="15">
        <f>F10*D10</f>
        <v>79101.19</v>
      </c>
    </row>
    <row r="11" spans="1:7" ht="14.5" x14ac:dyDescent="0.35">
      <c r="A11" s="91">
        <v>2</v>
      </c>
      <c r="B11" s="88"/>
      <c r="C11" s="88"/>
      <c r="D11" s="88"/>
      <c r="E11" s="88"/>
      <c r="F11" s="88"/>
      <c r="G11" s="16" t="s">
        <v>13</v>
      </c>
    </row>
    <row r="12" spans="1:7" ht="14.5" x14ac:dyDescent="0.35">
      <c r="A12" s="91">
        <v>3</v>
      </c>
      <c r="B12" s="88"/>
      <c r="C12" s="88"/>
      <c r="D12" s="88"/>
      <c r="E12" s="88"/>
      <c r="F12" s="88"/>
      <c r="G12" s="16" t="s">
        <v>13</v>
      </c>
    </row>
    <row r="13" spans="1:7" ht="14.5" x14ac:dyDescent="0.35">
      <c r="A13" s="91">
        <v>4</v>
      </c>
      <c r="B13" s="88"/>
      <c r="C13" s="88"/>
      <c r="D13" s="88"/>
      <c r="E13" s="88"/>
      <c r="F13" s="88"/>
      <c r="G13" s="16" t="s">
        <v>13</v>
      </c>
    </row>
    <row r="14" spans="1:7" ht="14.5" x14ac:dyDescent="0.35">
      <c r="A14" s="91">
        <v>5</v>
      </c>
      <c r="B14" s="88"/>
      <c r="C14" s="88"/>
      <c r="D14" s="88"/>
      <c r="E14" s="88"/>
      <c r="F14" s="88"/>
      <c r="G14" s="16" t="s">
        <v>13</v>
      </c>
    </row>
    <row r="15" spans="1:7" ht="14.5" x14ac:dyDescent="0.35">
      <c r="A15" s="91">
        <v>6</v>
      </c>
      <c r="B15" s="88"/>
      <c r="C15" s="88"/>
      <c r="D15" s="88"/>
      <c r="E15" s="88"/>
      <c r="F15" s="88"/>
      <c r="G15" s="16" t="s">
        <v>13</v>
      </c>
    </row>
    <row r="16" spans="1:7" ht="14.5" x14ac:dyDescent="0.35">
      <c r="A16" s="91">
        <v>7</v>
      </c>
      <c r="B16" s="88"/>
      <c r="C16" s="88"/>
      <c r="D16" s="88"/>
      <c r="E16" s="88"/>
      <c r="F16" s="88"/>
      <c r="G16" s="16" t="s">
        <v>13</v>
      </c>
    </row>
    <row r="17" spans="1:14" ht="14.5" x14ac:dyDescent="0.35">
      <c r="A17" s="91">
        <v>8</v>
      </c>
      <c r="B17" s="88"/>
      <c r="C17" s="88"/>
      <c r="D17" s="88"/>
      <c r="E17" s="88"/>
      <c r="F17" s="88"/>
      <c r="G17" s="16" t="s">
        <v>13</v>
      </c>
    </row>
    <row r="18" spans="1:14" ht="14.5" x14ac:dyDescent="0.35">
      <c r="A18" s="91">
        <v>9</v>
      </c>
      <c r="B18" s="88"/>
      <c r="C18" s="88"/>
      <c r="D18" s="88"/>
      <c r="E18" s="88"/>
      <c r="F18" s="88"/>
      <c r="G18" s="16" t="s">
        <v>13</v>
      </c>
    </row>
    <row r="19" spans="1:14" ht="14.5" x14ac:dyDescent="0.35">
      <c r="A19" s="91">
        <v>10</v>
      </c>
      <c r="B19" s="88"/>
      <c r="C19" s="88"/>
      <c r="D19" s="88"/>
      <c r="E19" s="88"/>
      <c r="F19" s="88"/>
      <c r="G19" s="16" t="s">
        <v>13</v>
      </c>
    </row>
    <row r="20" spans="1:14" ht="14.5" x14ac:dyDescent="0.35">
      <c r="A20" s="91">
        <v>11</v>
      </c>
      <c r="B20" s="88"/>
      <c r="C20" s="88"/>
      <c r="D20" s="88"/>
      <c r="E20" s="88"/>
      <c r="F20" s="88"/>
      <c r="G20" s="16" t="s">
        <v>13</v>
      </c>
    </row>
    <row r="21" spans="1:14" ht="14.5" x14ac:dyDescent="0.35">
      <c r="A21" s="91">
        <v>12</v>
      </c>
      <c r="B21" s="88"/>
      <c r="C21" s="88"/>
      <c r="D21" s="88"/>
      <c r="E21" s="88"/>
      <c r="F21" s="88"/>
      <c r="G21" s="16" t="s">
        <v>13</v>
      </c>
    </row>
    <row r="22" spans="1:14" ht="14.5" x14ac:dyDescent="0.3">
      <c r="A22" s="68"/>
      <c r="B22" s="68"/>
      <c r="C22" s="69"/>
      <c r="D22" s="38" t="s">
        <v>14</v>
      </c>
      <c r="E22" s="72"/>
      <c r="F22" s="39"/>
      <c r="G22" s="15">
        <f>SUM(G10:G21)</f>
        <v>79101.19</v>
      </c>
    </row>
    <row r="23" spans="1:14" ht="14.5" x14ac:dyDescent="0.3">
      <c r="A23" s="70"/>
      <c r="B23" s="70"/>
      <c r="C23" s="71"/>
      <c r="D23" s="38" t="s">
        <v>15</v>
      </c>
      <c r="E23" s="72"/>
      <c r="F23" s="39"/>
      <c r="G23" s="15">
        <v>79101</v>
      </c>
    </row>
    <row r="24" spans="1:14" ht="31" customHeight="1" x14ac:dyDescent="0.3">
      <c r="A24" s="52" t="s">
        <v>16</v>
      </c>
      <c r="B24" s="53"/>
      <c r="C24" s="12" t="s">
        <v>5</v>
      </c>
      <c r="D24" s="54" t="s">
        <v>40</v>
      </c>
      <c r="E24" s="55"/>
      <c r="F24" s="17"/>
      <c r="G24" s="12" t="s">
        <v>9</v>
      </c>
    </row>
    <row r="25" spans="1:14" ht="14.5" x14ac:dyDescent="0.3">
      <c r="A25" s="56"/>
      <c r="B25" s="57"/>
      <c r="C25" s="95" t="s">
        <v>17</v>
      </c>
      <c r="D25" s="96">
        <v>48020.82</v>
      </c>
      <c r="E25" s="97"/>
      <c r="F25" s="18">
        <v>1</v>
      </c>
      <c r="G25" s="19">
        <v>-48020.82</v>
      </c>
    </row>
    <row r="26" spans="1:14" ht="29" x14ac:dyDescent="0.35">
      <c r="A26" s="58"/>
      <c r="B26" s="59"/>
      <c r="C26" s="98" t="s">
        <v>18</v>
      </c>
      <c r="D26" s="89"/>
      <c r="E26" s="90"/>
      <c r="F26" s="18">
        <v>1</v>
      </c>
      <c r="G26" s="16" t="s">
        <v>41</v>
      </c>
    </row>
    <row r="27" spans="1:14" ht="29" x14ac:dyDescent="0.35">
      <c r="A27" s="58"/>
      <c r="B27" s="59"/>
      <c r="C27" s="88"/>
      <c r="D27" s="89"/>
      <c r="E27" s="90"/>
      <c r="F27" s="18">
        <v>1</v>
      </c>
      <c r="G27" s="16" t="s">
        <v>41</v>
      </c>
    </row>
    <row r="28" spans="1:14" ht="29" x14ac:dyDescent="0.35">
      <c r="A28" s="58"/>
      <c r="B28" s="59"/>
      <c r="C28" s="88"/>
      <c r="D28" s="89"/>
      <c r="E28" s="90"/>
      <c r="F28" s="18">
        <v>1</v>
      </c>
      <c r="G28" s="16" t="s">
        <v>41</v>
      </c>
    </row>
    <row r="29" spans="1:14" ht="14.5" x14ac:dyDescent="0.3">
      <c r="A29" s="60"/>
      <c r="B29" s="61"/>
      <c r="C29" s="40" t="s">
        <v>19</v>
      </c>
      <c r="D29" s="62"/>
      <c r="E29" s="62"/>
      <c r="F29" s="41"/>
      <c r="G29" s="19">
        <v>-48020.82</v>
      </c>
    </row>
    <row r="30" spans="1:14" ht="15.5" x14ac:dyDescent="0.3">
      <c r="A30" s="46" t="s">
        <v>20</v>
      </c>
      <c r="B30" s="47"/>
      <c r="C30" s="47"/>
      <c r="D30" s="47"/>
      <c r="E30" s="47"/>
      <c r="F30" s="47"/>
      <c r="G30" s="48"/>
    </row>
    <row r="31" spans="1:14" ht="14.5" x14ac:dyDescent="0.3">
      <c r="A31" s="40" t="s">
        <v>21</v>
      </c>
      <c r="B31" s="41"/>
      <c r="C31" s="15">
        <f>G22</f>
        <v>79101.19</v>
      </c>
      <c r="D31" s="36" t="s">
        <v>22</v>
      </c>
      <c r="E31" s="42"/>
      <c r="F31" s="37"/>
      <c r="G31" s="15">
        <f>C31-C32</f>
        <v>31080.370000000003</v>
      </c>
    </row>
    <row r="32" spans="1:14" ht="14.5" x14ac:dyDescent="0.3">
      <c r="A32" s="40" t="s">
        <v>23</v>
      </c>
      <c r="B32" s="41"/>
      <c r="C32" s="15">
        <f>D25</f>
        <v>48020.82</v>
      </c>
      <c r="D32" s="49" t="s">
        <v>24</v>
      </c>
      <c r="E32" s="50"/>
      <c r="F32" s="51"/>
      <c r="G32" s="15">
        <v>29191.919999999998</v>
      </c>
      <c r="H32" s="75" t="s">
        <v>43</v>
      </c>
      <c r="I32" s="76"/>
      <c r="J32" s="76"/>
      <c r="K32" s="73"/>
      <c r="L32" s="73"/>
      <c r="M32" s="73"/>
      <c r="N32" s="74"/>
    </row>
    <row r="33" spans="1:14" ht="29" x14ac:dyDescent="0.3">
      <c r="A33" s="40" t="s">
        <v>25</v>
      </c>
      <c r="B33" s="41"/>
      <c r="C33" s="16" t="s">
        <v>26</v>
      </c>
      <c r="D33" s="36" t="s">
        <v>27</v>
      </c>
      <c r="E33" s="42"/>
      <c r="F33" s="37"/>
      <c r="G33" s="16" t="s">
        <v>28</v>
      </c>
      <c r="H33" s="75"/>
      <c r="I33" s="76"/>
      <c r="J33" s="76"/>
      <c r="K33" s="73"/>
      <c r="L33" s="73"/>
      <c r="M33" s="73"/>
      <c r="N33" s="74"/>
    </row>
    <row r="34" spans="1:14" ht="15.5" x14ac:dyDescent="0.3">
      <c r="A34" s="43" t="s">
        <v>29</v>
      </c>
      <c r="B34" s="44"/>
      <c r="C34" s="44"/>
      <c r="D34" s="44"/>
      <c r="E34" s="44"/>
      <c r="F34" s="44"/>
      <c r="G34" s="45"/>
    </row>
    <row r="35" spans="1:14" x14ac:dyDescent="0.3">
      <c r="A35" s="78"/>
      <c r="B35" s="79"/>
      <c r="C35" s="79"/>
      <c r="D35" s="79"/>
      <c r="E35" s="79"/>
      <c r="F35" s="79"/>
      <c r="G35" s="80"/>
    </row>
    <row r="36" spans="1:14" x14ac:dyDescent="0.3">
      <c r="A36" s="8"/>
      <c r="B36" s="8"/>
      <c r="C36" s="8"/>
      <c r="D36" s="8"/>
      <c r="E36" s="8"/>
      <c r="F36" s="8"/>
      <c r="G36" s="8"/>
    </row>
    <row r="37" spans="1:14" ht="15.5" x14ac:dyDescent="0.3">
      <c r="A37" s="46" t="s">
        <v>42</v>
      </c>
      <c r="B37" s="47"/>
      <c r="C37" s="47"/>
      <c r="D37" s="47"/>
      <c r="E37" s="47"/>
      <c r="F37" s="47"/>
      <c r="G37" s="48"/>
    </row>
    <row r="38" spans="1:14" ht="29" x14ac:dyDescent="0.35">
      <c r="A38" s="20"/>
      <c r="B38" s="16" t="s">
        <v>30</v>
      </c>
      <c r="C38" s="21" t="s">
        <v>31</v>
      </c>
      <c r="D38" s="36" t="s">
        <v>32</v>
      </c>
      <c r="E38" s="37"/>
      <c r="F38" s="38" t="s">
        <v>33</v>
      </c>
      <c r="G38" s="39"/>
    </row>
    <row r="39" spans="1:14" ht="14.5" x14ac:dyDescent="0.35">
      <c r="A39" s="20"/>
      <c r="B39" s="81" t="s">
        <v>34</v>
      </c>
      <c r="C39" s="82">
        <v>2432.66</v>
      </c>
      <c r="D39" s="83">
        <v>12</v>
      </c>
      <c r="E39" s="84"/>
      <c r="F39" s="32">
        <f>D39*C39</f>
        <v>29191.919999999998</v>
      </c>
      <c r="G39" s="33"/>
    </row>
    <row r="40" spans="1:14" ht="14.5" x14ac:dyDescent="0.35">
      <c r="A40" s="20"/>
      <c r="B40" s="85"/>
      <c r="C40" s="86"/>
      <c r="D40" s="86"/>
      <c r="E40" s="87"/>
      <c r="F40" s="34"/>
      <c r="G40" s="35"/>
    </row>
    <row r="41" spans="1:14" ht="14.5" x14ac:dyDescent="0.35">
      <c r="A41" s="14">
        <v>1</v>
      </c>
      <c r="B41" s="88"/>
      <c r="C41" s="88"/>
      <c r="D41" s="89"/>
      <c r="E41" s="90"/>
      <c r="F41" s="25" t="s">
        <v>35</v>
      </c>
      <c r="G41" s="26"/>
    </row>
    <row r="42" spans="1:14" ht="14.5" x14ac:dyDescent="0.35">
      <c r="A42" s="14">
        <v>2</v>
      </c>
      <c r="B42" s="88"/>
      <c r="C42" s="88"/>
      <c r="D42" s="89"/>
      <c r="E42" s="90"/>
      <c r="F42" s="25" t="s">
        <v>35</v>
      </c>
      <c r="G42" s="26"/>
    </row>
    <row r="43" spans="1:14" ht="14.5" x14ac:dyDescent="0.35">
      <c r="A43" s="14">
        <v>3</v>
      </c>
      <c r="B43" s="88"/>
      <c r="C43" s="88"/>
      <c r="D43" s="89"/>
      <c r="E43" s="90"/>
      <c r="F43" s="25" t="s">
        <v>35</v>
      </c>
      <c r="G43" s="26"/>
    </row>
    <row r="44" spans="1:14" ht="14.5" x14ac:dyDescent="0.35">
      <c r="A44" s="14">
        <v>4</v>
      </c>
      <c r="B44" s="88"/>
      <c r="C44" s="88"/>
      <c r="D44" s="89"/>
      <c r="E44" s="90"/>
      <c r="F44" s="25" t="s">
        <v>35</v>
      </c>
      <c r="G44" s="26"/>
    </row>
    <row r="45" spans="1:14" ht="14.5" x14ac:dyDescent="0.35">
      <c r="A45" s="14">
        <v>5</v>
      </c>
      <c r="B45" s="88"/>
      <c r="C45" s="88"/>
      <c r="D45" s="89"/>
      <c r="E45" s="90"/>
      <c r="F45" s="25" t="s">
        <v>35</v>
      </c>
      <c r="G45" s="26"/>
    </row>
    <row r="46" spans="1:14" ht="14.5" x14ac:dyDescent="0.35">
      <c r="A46" s="14">
        <v>6</v>
      </c>
      <c r="B46" s="88"/>
      <c r="C46" s="88"/>
      <c r="D46" s="89"/>
      <c r="E46" s="90"/>
      <c r="F46" s="25" t="s">
        <v>35</v>
      </c>
      <c r="G46" s="26"/>
    </row>
    <row r="47" spans="1:14" ht="14.5" x14ac:dyDescent="0.35">
      <c r="A47" s="14">
        <v>7</v>
      </c>
      <c r="B47" s="88"/>
      <c r="C47" s="88"/>
      <c r="D47" s="89"/>
      <c r="E47" s="90"/>
      <c r="F47" s="25" t="s">
        <v>35</v>
      </c>
      <c r="G47" s="26"/>
    </row>
    <row r="48" spans="1:14" ht="14.5" x14ac:dyDescent="0.35">
      <c r="A48" s="20"/>
      <c r="B48" s="85" t="s">
        <v>36</v>
      </c>
      <c r="C48" s="86"/>
      <c r="D48" s="86"/>
      <c r="E48" s="87"/>
      <c r="F48" s="34"/>
      <c r="G48" s="35"/>
    </row>
    <row r="49" spans="1:7" ht="14.5" x14ac:dyDescent="0.35">
      <c r="A49" s="14">
        <v>1</v>
      </c>
      <c r="B49" s="88"/>
      <c r="C49" s="88"/>
      <c r="D49" s="89"/>
      <c r="E49" s="90"/>
      <c r="F49" s="25" t="s">
        <v>35</v>
      </c>
      <c r="G49" s="26"/>
    </row>
    <row r="50" spans="1:7" ht="14.5" x14ac:dyDescent="0.35">
      <c r="A50" s="14">
        <v>2</v>
      </c>
      <c r="B50" s="88"/>
      <c r="C50" s="88"/>
      <c r="D50" s="89"/>
      <c r="E50" s="90"/>
      <c r="F50" s="25" t="s">
        <v>35</v>
      </c>
      <c r="G50" s="26"/>
    </row>
    <row r="51" spans="1:7" ht="14.5" x14ac:dyDescent="0.35">
      <c r="A51" s="14">
        <v>3</v>
      </c>
      <c r="B51" s="88"/>
      <c r="C51" s="88"/>
      <c r="D51" s="89"/>
      <c r="E51" s="90"/>
      <c r="F51" s="25" t="s">
        <v>35</v>
      </c>
      <c r="G51" s="26"/>
    </row>
    <row r="52" spans="1:7" ht="15.5" x14ac:dyDescent="0.35">
      <c r="A52" s="27"/>
      <c r="B52" s="28"/>
      <c r="C52" s="29" t="s">
        <v>37</v>
      </c>
      <c r="D52" s="30"/>
      <c r="E52" s="31"/>
      <c r="F52" s="32">
        <f>SUM(F39:G51)</f>
        <v>29191.919999999998</v>
      </c>
      <c r="G52" s="33"/>
    </row>
    <row r="54" spans="1:7" ht="15.5" x14ac:dyDescent="0.3">
      <c r="B54" s="22" t="s">
        <v>38</v>
      </c>
      <c r="C54" s="23"/>
      <c r="D54" s="23"/>
      <c r="E54" s="23"/>
    </row>
  </sheetData>
  <mergeCells count="60">
    <mergeCell ref="H32:J33"/>
    <mergeCell ref="C4:D4"/>
    <mergeCell ref="C5:D5"/>
    <mergeCell ref="C6:D6"/>
    <mergeCell ref="C7:D7"/>
    <mergeCell ref="A2:G2"/>
    <mergeCell ref="A8:G8"/>
    <mergeCell ref="A22:C23"/>
    <mergeCell ref="D22:F22"/>
    <mergeCell ref="D23:F23"/>
    <mergeCell ref="A24:B24"/>
    <mergeCell ref="D24:E24"/>
    <mergeCell ref="A25:B29"/>
    <mergeCell ref="D25:E25"/>
    <mergeCell ref="D26:E26"/>
    <mergeCell ref="D27:E27"/>
    <mergeCell ref="D28:E28"/>
    <mergeCell ref="C29:F29"/>
    <mergeCell ref="A30:G30"/>
    <mergeCell ref="A31:B31"/>
    <mergeCell ref="D31:F31"/>
    <mergeCell ref="A32:B32"/>
    <mergeCell ref="D32:F32"/>
    <mergeCell ref="A33:B33"/>
    <mergeCell ref="D33:F33"/>
    <mergeCell ref="A34:G34"/>
    <mergeCell ref="A35:G35"/>
    <mergeCell ref="A37:G37"/>
    <mergeCell ref="F43:G43"/>
    <mergeCell ref="D38:E38"/>
    <mergeCell ref="F38:G38"/>
    <mergeCell ref="D39:E39"/>
    <mergeCell ref="F39:G39"/>
    <mergeCell ref="B40:E40"/>
    <mergeCell ref="F40:G40"/>
    <mergeCell ref="A52:B52"/>
    <mergeCell ref="C52:E52"/>
    <mergeCell ref="F52:G52"/>
    <mergeCell ref="D47:E47"/>
    <mergeCell ref="F47:G47"/>
    <mergeCell ref="B48:E48"/>
    <mergeCell ref="F48:G48"/>
    <mergeCell ref="D49:E49"/>
    <mergeCell ref="F49:G49"/>
    <mergeCell ref="A1:G1"/>
    <mergeCell ref="D50:E50"/>
    <mergeCell ref="F50:G50"/>
    <mergeCell ref="D51:E51"/>
    <mergeCell ref="F51:G51"/>
    <mergeCell ref="D44:E44"/>
    <mergeCell ref="F44:G44"/>
    <mergeCell ref="D45:E45"/>
    <mergeCell ref="F45:G45"/>
    <mergeCell ref="D46:E46"/>
    <mergeCell ref="F46:G46"/>
    <mergeCell ref="D41:E41"/>
    <mergeCell ref="F41:G41"/>
    <mergeCell ref="D42:E42"/>
    <mergeCell ref="F42:G42"/>
    <mergeCell ref="D43:E43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1aa78f12-ebe7-48fd-b487-62fd7b46898b">
      <UserInfo>
        <DisplayName/>
        <AccountId xsi:nil="true"/>
        <AccountType/>
      </UserInfo>
    </SharedWithUsers>
    <MediaLengthInSeconds xmlns="4ec446a0-57c9-46ef-a0b7-3f910475e98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D4EFF94B46A544A68E203E8DAAA477" ma:contentTypeVersion="14" ma:contentTypeDescription="Create a new document." ma:contentTypeScope="" ma:versionID="36d6c6323535b499098e4710b80ccbca">
  <xsd:schema xmlns:xsd="http://www.w3.org/2001/XMLSchema" xmlns:xs="http://www.w3.org/2001/XMLSchema" xmlns:p="http://schemas.microsoft.com/office/2006/metadata/properties" xmlns:ns1="http://schemas.microsoft.com/sharepoint/v3" xmlns:ns2="4ec446a0-57c9-46ef-a0b7-3f910475e983" xmlns:ns3="1aa78f12-ebe7-48fd-b487-62fd7b46898b" targetNamespace="http://schemas.microsoft.com/office/2006/metadata/properties" ma:root="true" ma:fieldsID="ba02924a35b834866af2447e3aab28f9" ns1:_="" ns2:_="" ns3:_="">
    <xsd:import namespace="http://schemas.microsoft.com/sharepoint/v3"/>
    <xsd:import namespace="4ec446a0-57c9-46ef-a0b7-3f910475e983"/>
    <xsd:import namespace="1aa78f12-ebe7-48fd-b487-62fd7b4689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c446a0-57c9-46ef-a0b7-3f910475e9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78f12-ebe7-48fd-b487-62fd7b46898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8234A7-1BD1-4821-9675-4C2410D953F9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4ec446a0-57c9-46ef-a0b7-3f910475e983"/>
    <ds:schemaRef ds:uri="http://purl.org/dc/dcmitype/"/>
    <ds:schemaRef ds:uri="http://www.w3.org/XML/1998/namespace"/>
    <ds:schemaRef ds:uri="1aa78f12-ebe7-48fd-b487-62fd7b46898b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A3E410A-9807-4C28-9F9A-3398E78553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997F5E-582A-438B-AE5B-F6136FF38E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ec446a0-57c9-46ef-a0b7-3f910475e983"/>
    <ds:schemaRef ds:uri="1aa78f12-ebe7-48fd-b487-62fd7b4689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Amres Calculators.xlsm</dc:title>
  <dc:subject/>
  <dc:creator>AziziWatt</dc:creator>
  <cp:keywords/>
  <dc:description/>
  <cp:lastModifiedBy>Maria  Martinez</cp:lastModifiedBy>
  <cp:revision/>
  <dcterms:created xsi:type="dcterms:W3CDTF">2023-01-11T19:10:50Z</dcterms:created>
  <dcterms:modified xsi:type="dcterms:W3CDTF">2023-03-13T13:27:43Z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2022-12-27T00:00:00Z</vt:filetime>
  </property>
  <property fmtid="{D5CDD505-2E9C-101B-9397-08002B2CF9AE}" pid="3" name="LastSaved">
    <vt:filetime>2023-01-11T00:00:00Z</vt:filetime>
  </property>
  <property fmtid="{D5CDD505-2E9C-101B-9397-08002B2CF9AE}" pid="4" name="Producer">
    <vt:lpwstr>Microsoft: Print To PDF</vt:lpwstr>
  </property>
  <property fmtid="{D5CDD505-2E9C-101B-9397-08002B2CF9AE}" pid="5" name="ContentTypeId">
    <vt:lpwstr>0x010100C2D4EFF94B46A544A68E203E8DAAA477</vt:lpwstr>
  </property>
  <property fmtid="{D5CDD505-2E9C-101B-9397-08002B2CF9AE}" pid="6" name="Order">
    <vt:r8>1579100</vt:r8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